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00"/>
  </bookViews>
  <sheets>
    <sheet name="2022" sheetId="1" r:id="rId1"/>
  </sheets>
  <definedNames>
    <definedName name="_xlnm.Print_Area" localSheetId="0">'2022'!$A$1:$D$51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D46"/>
  <c r="D44"/>
  <c r="D42"/>
  <c r="D40"/>
  <c r="D22" l="1"/>
  <c r="D21"/>
  <c r="D28"/>
  <c r="D24"/>
  <c r="D26"/>
  <c r="D27"/>
  <c r="D29"/>
  <c r="D23"/>
  <c r="D9" l="1"/>
</calcChain>
</file>

<file path=xl/sharedStrings.xml><?xml version="1.0" encoding="utf-8"?>
<sst xmlns="http://schemas.openxmlformats.org/spreadsheetml/2006/main" count="69" uniqueCount="57">
  <si>
    <t>ПОЯСНИТЕЛЬНАЯ ЗАПИСКА</t>
  </si>
  <si>
    <t>Наименование</t>
  </si>
  <si>
    <t>КБК</t>
  </si>
  <si>
    <t>Сумма</t>
  </si>
  <si>
    <t>1403 1500084840 540</t>
  </si>
  <si>
    <t>О.Заимковский с/с</t>
  </si>
  <si>
    <t>Глава  Огнево-Заимковского сельсовета
Черепановского района Ноуосибирской области</t>
  </si>
  <si>
    <t>А.Г.Адамович</t>
  </si>
  <si>
    <t xml:space="preserve">1. Изменение лимитов по КБК ВСЕГО: </t>
  </si>
  <si>
    <t>в т.ч. увеличение за счет мероприятий по обеспечению сбалансированности местных бюджетов государственной программы Новосибисркой области "Управление финансами в Новосибирской области"</t>
  </si>
  <si>
    <t>55506059500061240244</t>
  </si>
  <si>
    <t>55508019500004590244</t>
  </si>
  <si>
    <t>55501139500003190244</t>
  </si>
  <si>
    <t>оформление газораспределение сетей</t>
  </si>
  <si>
    <t>проведения мероприятий СДК</t>
  </si>
  <si>
    <t>мероприятия по ртутьсодержащим отходам</t>
  </si>
  <si>
    <t>приобретение насосов и тенов на скважины</t>
  </si>
  <si>
    <t>55505029500042190244</t>
  </si>
  <si>
    <t>захоронение безродных</t>
  </si>
  <si>
    <t>тушение пожаров</t>
  </si>
  <si>
    <t>55503109500025190244</t>
  </si>
  <si>
    <t>55501139500003190344</t>
  </si>
  <si>
    <t>приобретение мала моторного и запчастей для автомобиля</t>
  </si>
  <si>
    <t>приобретение прогрммного продукта Сбисс</t>
  </si>
  <si>
    <t>взносы на капремонт</t>
  </si>
  <si>
    <t>55505019500025050244</t>
  </si>
  <si>
    <t>"О внесении изменений в бюджет Огнео-Заимковского сельсовета Черепановского района Новосибирской области на 2022 год</t>
  </si>
  <si>
    <t>и плановый период 2023 и 2024 годов"</t>
  </si>
  <si>
    <t>за счет остатков денежных средств на 01.01.2022 г.</t>
  </si>
  <si>
    <t>55501139500003190242</t>
  </si>
  <si>
    <t>55508019500004590247</t>
  </si>
  <si>
    <t>55501139500003190247</t>
  </si>
  <si>
    <t>55501049500002190247</t>
  </si>
  <si>
    <t>55505019500040190247</t>
  </si>
  <si>
    <t>55505039500061190247</t>
  </si>
  <si>
    <t>55504099500044090244</t>
  </si>
  <si>
    <t>дорожный фонд  (строительный контроль 95,0 тыс.руб; софинансирование копмлексное развитие 76,0 тыс.руб.: замена фонарей 67,4 тыс.руб.)</t>
  </si>
  <si>
    <t>приобретение похозяйственных книг</t>
  </si>
  <si>
    <t>приобретение ноутбука в бухгалтерию</t>
  </si>
  <si>
    <t>приобретение комплекта резина на УАЗ</t>
  </si>
  <si>
    <t>услуги по захоронению безродных</t>
  </si>
  <si>
    <t>услуги по открытию задвижек на плотине</t>
  </si>
  <si>
    <t>приобретение принтера для печатания газет</t>
  </si>
  <si>
    <t>замена входной двери в МКД (с.ЯснаяПоляна ул.Новая 7)</t>
  </si>
  <si>
    <t>55505019500040190244</t>
  </si>
  <si>
    <t>за счет средств МБТ из района</t>
  </si>
  <si>
    <t>софинансирование инициативное бюджетирование</t>
  </si>
  <si>
    <t xml:space="preserve">за счет поступления средств от населения </t>
  </si>
  <si>
    <t>55502039500051180121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</si>
  <si>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</si>
  <si>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</si>
  <si>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оплата  кредиторской задолженности за декабрь 2021 года и перенесенные бюджетные обязательства с оплатой в 2022 году (эл.энергия, газ, транспортировка газа, гсм, кадастровые работы, услуги связи)</t>
  </si>
  <si>
    <t xml:space="preserve"> инициативное бюджетирование (приобретение трактора)</t>
  </si>
  <si>
    <t>за счет  средств из областного бюджета (МФ и НП НСО)</t>
  </si>
  <si>
    <t>555050395000S0240244</t>
  </si>
  <si>
    <t>55505039500070240244</t>
  </si>
  <si>
    <t>к решению  17  сессии Совета депутатов Огнево-Заимковского сельсовета Черепановского района НСО от 10.02.2022 № 75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</si>
</sst>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;[Red]\-000;&quot;&quot;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3" borderId="1" xfId="0" applyFont="1" applyFill="1" applyBorder="1" applyAlignment="1">
      <alignment wrapText="1"/>
    </xf>
    <xf numFmtId="4" fontId="0" fillId="3" borderId="1" xfId="0" applyNumberFormat="1" applyFont="1" applyFill="1" applyBorder="1"/>
    <xf numFmtId="49" fontId="5" fillId="3" borderId="1" xfId="0" applyNumberFormat="1" applyFont="1" applyFill="1" applyBorder="1"/>
    <xf numFmtId="4" fontId="0" fillId="0" borderId="1" xfId="0" applyNumberFormat="1" applyFont="1" applyBorder="1"/>
    <xf numFmtId="0" fontId="3" fillId="3" borderId="1" xfId="0" applyFont="1" applyFill="1" applyBorder="1"/>
    <xf numFmtId="0" fontId="0" fillId="0" borderId="0" xfId="0" applyFont="1"/>
    <xf numFmtId="0" fontId="0" fillId="3" borderId="1" xfId="0" applyFont="1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Fill="1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/>
    <xf numFmtId="0" fontId="0" fillId="0" borderId="4" xfId="0" applyFill="1" applyBorder="1"/>
    <xf numFmtId="4" fontId="5" fillId="0" borderId="0" xfId="0" applyNumberFormat="1" applyFont="1" applyAlignment="1">
      <alignment horizontal="justify"/>
    </xf>
    <xf numFmtId="0" fontId="6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165" fontId="8" fillId="4" borderId="6" xfId="1" applyNumberFormat="1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topLeftCell="B1" zoomScaleNormal="100" workbookViewId="0">
      <selection activeCell="B4" sqref="B4"/>
    </sheetView>
  </sheetViews>
  <sheetFormatPr defaultRowHeight="14.4"/>
  <cols>
    <col min="1" max="1" width="9.109375" hidden="1" customWidth="1"/>
    <col min="2" max="2" width="63.6640625" customWidth="1"/>
    <col min="3" max="3" width="19" customWidth="1"/>
    <col min="4" max="4" width="16.88671875" customWidth="1"/>
    <col min="5" max="5" width="15" bestFit="1" customWidth="1"/>
    <col min="6" max="6" width="12.44140625" customWidth="1"/>
    <col min="7" max="7" width="9.33203125" bestFit="1" customWidth="1"/>
    <col min="8" max="8" width="13.33203125" customWidth="1"/>
    <col min="10" max="11" width="15.44140625" customWidth="1"/>
    <col min="258" max="258" width="54.109375" customWidth="1"/>
    <col min="259" max="259" width="16.88671875" customWidth="1"/>
    <col min="260" max="260" width="16.109375" customWidth="1"/>
    <col min="514" max="514" width="54.109375" customWidth="1"/>
    <col min="515" max="515" width="16.88671875" customWidth="1"/>
    <col min="516" max="516" width="16.109375" customWidth="1"/>
    <col min="770" max="770" width="54.109375" customWidth="1"/>
    <col min="771" max="771" width="16.88671875" customWidth="1"/>
    <col min="772" max="772" width="16.109375" customWidth="1"/>
    <col min="1026" max="1026" width="54.109375" customWidth="1"/>
    <col min="1027" max="1027" width="16.88671875" customWidth="1"/>
    <col min="1028" max="1028" width="16.109375" customWidth="1"/>
    <col min="1282" max="1282" width="54.109375" customWidth="1"/>
    <col min="1283" max="1283" width="16.88671875" customWidth="1"/>
    <col min="1284" max="1284" width="16.109375" customWidth="1"/>
    <col min="1538" max="1538" width="54.109375" customWidth="1"/>
    <col min="1539" max="1539" width="16.88671875" customWidth="1"/>
    <col min="1540" max="1540" width="16.109375" customWidth="1"/>
    <col min="1794" max="1794" width="54.109375" customWidth="1"/>
    <col min="1795" max="1795" width="16.88671875" customWidth="1"/>
    <col min="1796" max="1796" width="16.109375" customWidth="1"/>
    <col min="2050" max="2050" width="54.109375" customWidth="1"/>
    <col min="2051" max="2051" width="16.88671875" customWidth="1"/>
    <col min="2052" max="2052" width="16.109375" customWidth="1"/>
    <col min="2306" max="2306" width="54.109375" customWidth="1"/>
    <col min="2307" max="2307" width="16.88671875" customWidth="1"/>
    <col min="2308" max="2308" width="16.109375" customWidth="1"/>
    <col min="2562" max="2562" width="54.109375" customWidth="1"/>
    <col min="2563" max="2563" width="16.88671875" customWidth="1"/>
    <col min="2564" max="2564" width="16.109375" customWidth="1"/>
    <col min="2818" max="2818" width="54.109375" customWidth="1"/>
    <col min="2819" max="2819" width="16.88671875" customWidth="1"/>
    <col min="2820" max="2820" width="16.109375" customWidth="1"/>
    <col min="3074" max="3074" width="54.109375" customWidth="1"/>
    <col min="3075" max="3075" width="16.88671875" customWidth="1"/>
    <col min="3076" max="3076" width="16.109375" customWidth="1"/>
    <col min="3330" max="3330" width="54.109375" customWidth="1"/>
    <col min="3331" max="3331" width="16.88671875" customWidth="1"/>
    <col min="3332" max="3332" width="16.109375" customWidth="1"/>
    <col min="3586" max="3586" width="54.109375" customWidth="1"/>
    <col min="3587" max="3587" width="16.88671875" customWidth="1"/>
    <col min="3588" max="3588" width="16.109375" customWidth="1"/>
    <col min="3842" max="3842" width="54.109375" customWidth="1"/>
    <col min="3843" max="3843" width="16.88671875" customWidth="1"/>
    <col min="3844" max="3844" width="16.109375" customWidth="1"/>
    <col min="4098" max="4098" width="54.109375" customWidth="1"/>
    <col min="4099" max="4099" width="16.88671875" customWidth="1"/>
    <col min="4100" max="4100" width="16.109375" customWidth="1"/>
    <col min="4354" max="4354" width="54.109375" customWidth="1"/>
    <col min="4355" max="4355" width="16.88671875" customWidth="1"/>
    <col min="4356" max="4356" width="16.109375" customWidth="1"/>
    <col min="4610" max="4610" width="54.109375" customWidth="1"/>
    <col min="4611" max="4611" width="16.88671875" customWidth="1"/>
    <col min="4612" max="4612" width="16.109375" customWidth="1"/>
    <col min="4866" max="4866" width="54.109375" customWidth="1"/>
    <col min="4867" max="4867" width="16.88671875" customWidth="1"/>
    <col min="4868" max="4868" width="16.109375" customWidth="1"/>
    <col min="5122" max="5122" width="54.109375" customWidth="1"/>
    <col min="5123" max="5123" width="16.88671875" customWidth="1"/>
    <col min="5124" max="5124" width="16.109375" customWidth="1"/>
    <col min="5378" max="5378" width="54.109375" customWidth="1"/>
    <col min="5379" max="5379" width="16.88671875" customWidth="1"/>
    <col min="5380" max="5380" width="16.109375" customWidth="1"/>
    <col min="5634" max="5634" width="54.109375" customWidth="1"/>
    <col min="5635" max="5635" width="16.88671875" customWidth="1"/>
    <col min="5636" max="5636" width="16.109375" customWidth="1"/>
    <col min="5890" max="5890" width="54.109375" customWidth="1"/>
    <col min="5891" max="5891" width="16.88671875" customWidth="1"/>
    <col min="5892" max="5892" width="16.109375" customWidth="1"/>
    <col min="6146" max="6146" width="54.109375" customWidth="1"/>
    <col min="6147" max="6147" width="16.88671875" customWidth="1"/>
    <col min="6148" max="6148" width="16.109375" customWidth="1"/>
    <col min="6402" max="6402" width="54.109375" customWidth="1"/>
    <col min="6403" max="6403" width="16.88671875" customWidth="1"/>
    <col min="6404" max="6404" width="16.109375" customWidth="1"/>
    <col min="6658" max="6658" width="54.109375" customWidth="1"/>
    <col min="6659" max="6659" width="16.88671875" customWidth="1"/>
    <col min="6660" max="6660" width="16.109375" customWidth="1"/>
    <col min="6914" max="6914" width="54.109375" customWidth="1"/>
    <col min="6915" max="6915" width="16.88671875" customWidth="1"/>
    <col min="6916" max="6916" width="16.109375" customWidth="1"/>
    <col min="7170" max="7170" width="54.109375" customWidth="1"/>
    <col min="7171" max="7171" width="16.88671875" customWidth="1"/>
    <col min="7172" max="7172" width="16.109375" customWidth="1"/>
    <col min="7426" max="7426" width="54.109375" customWidth="1"/>
    <col min="7427" max="7427" width="16.88671875" customWidth="1"/>
    <col min="7428" max="7428" width="16.109375" customWidth="1"/>
    <col min="7682" max="7682" width="54.109375" customWidth="1"/>
    <col min="7683" max="7683" width="16.88671875" customWidth="1"/>
    <col min="7684" max="7684" width="16.109375" customWidth="1"/>
    <col min="7938" max="7938" width="54.109375" customWidth="1"/>
    <col min="7939" max="7939" width="16.88671875" customWidth="1"/>
    <col min="7940" max="7940" width="16.109375" customWidth="1"/>
    <col min="8194" max="8194" width="54.109375" customWidth="1"/>
    <col min="8195" max="8195" width="16.88671875" customWidth="1"/>
    <col min="8196" max="8196" width="16.109375" customWidth="1"/>
    <col min="8450" max="8450" width="54.109375" customWidth="1"/>
    <col min="8451" max="8451" width="16.88671875" customWidth="1"/>
    <col min="8452" max="8452" width="16.109375" customWidth="1"/>
    <col min="8706" max="8706" width="54.109375" customWidth="1"/>
    <col min="8707" max="8707" width="16.88671875" customWidth="1"/>
    <col min="8708" max="8708" width="16.109375" customWidth="1"/>
    <col min="8962" max="8962" width="54.109375" customWidth="1"/>
    <col min="8963" max="8963" width="16.88671875" customWidth="1"/>
    <col min="8964" max="8964" width="16.109375" customWidth="1"/>
    <col min="9218" max="9218" width="54.109375" customWidth="1"/>
    <col min="9219" max="9219" width="16.88671875" customWidth="1"/>
    <col min="9220" max="9220" width="16.109375" customWidth="1"/>
    <col min="9474" max="9474" width="54.109375" customWidth="1"/>
    <col min="9475" max="9475" width="16.88671875" customWidth="1"/>
    <col min="9476" max="9476" width="16.109375" customWidth="1"/>
    <col min="9730" max="9730" width="54.109375" customWidth="1"/>
    <col min="9731" max="9731" width="16.88671875" customWidth="1"/>
    <col min="9732" max="9732" width="16.109375" customWidth="1"/>
    <col min="9986" max="9986" width="54.109375" customWidth="1"/>
    <col min="9987" max="9987" width="16.88671875" customWidth="1"/>
    <col min="9988" max="9988" width="16.109375" customWidth="1"/>
    <col min="10242" max="10242" width="54.109375" customWidth="1"/>
    <col min="10243" max="10243" width="16.88671875" customWidth="1"/>
    <col min="10244" max="10244" width="16.109375" customWidth="1"/>
    <col min="10498" max="10498" width="54.109375" customWidth="1"/>
    <col min="10499" max="10499" width="16.88671875" customWidth="1"/>
    <col min="10500" max="10500" width="16.109375" customWidth="1"/>
    <col min="10754" max="10754" width="54.109375" customWidth="1"/>
    <col min="10755" max="10755" width="16.88671875" customWidth="1"/>
    <col min="10756" max="10756" width="16.109375" customWidth="1"/>
    <col min="11010" max="11010" width="54.109375" customWidth="1"/>
    <col min="11011" max="11011" width="16.88671875" customWidth="1"/>
    <col min="11012" max="11012" width="16.109375" customWidth="1"/>
    <col min="11266" max="11266" width="54.109375" customWidth="1"/>
    <col min="11267" max="11267" width="16.88671875" customWidth="1"/>
    <col min="11268" max="11268" width="16.109375" customWidth="1"/>
    <col min="11522" max="11522" width="54.109375" customWidth="1"/>
    <col min="11523" max="11523" width="16.88671875" customWidth="1"/>
    <col min="11524" max="11524" width="16.109375" customWidth="1"/>
    <col min="11778" max="11778" width="54.109375" customWidth="1"/>
    <col min="11779" max="11779" width="16.88671875" customWidth="1"/>
    <col min="11780" max="11780" width="16.109375" customWidth="1"/>
    <col min="12034" max="12034" width="54.109375" customWidth="1"/>
    <col min="12035" max="12035" width="16.88671875" customWidth="1"/>
    <col min="12036" max="12036" width="16.109375" customWidth="1"/>
    <col min="12290" max="12290" width="54.109375" customWidth="1"/>
    <col min="12291" max="12291" width="16.88671875" customWidth="1"/>
    <col min="12292" max="12292" width="16.109375" customWidth="1"/>
    <col min="12546" max="12546" width="54.109375" customWidth="1"/>
    <col min="12547" max="12547" width="16.88671875" customWidth="1"/>
    <col min="12548" max="12548" width="16.109375" customWidth="1"/>
    <col min="12802" max="12802" width="54.109375" customWidth="1"/>
    <col min="12803" max="12803" width="16.88671875" customWidth="1"/>
    <col min="12804" max="12804" width="16.109375" customWidth="1"/>
    <col min="13058" max="13058" width="54.109375" customWidth="1"/>
    <col min="13059" max="13059" width="16.88671875" customWidth="1"/>
    <col min="13060" max="13060" width="16.109375" customWidth="1"/>
    <col min="13314" max="13314" width="54.109375" customWidth="1"/>
    <col min="13315" max="13315" width="16.88671875" customWidth="1"/>
    <col min="13316" max="13316" width="16.109375" customWidth="1"/>
    <col min="13570" max="13570" width="54.109375" customWidth="1"/>
    <col min="13571" max="13571" width="16.88671875" customWidth="1"/>
    <col min="13572" max="13572" width="16.109375" customWidth="1"/>
    <col min="13826" max="13826" width="54.109375" customWidth="1"/>
    <col min="13827" max="13827" width="16.88671875" customWidth="1"/>
    <col min="13828" max="13828" width="16.109375" customWidth="1"/>
    <col min="14082" max="14082" width="54.109375" customWidth="1"/>
    <col min="14083" max="14083" width="16.88671875" customWidth="1"/>
    <col min="14084" max="14084" width="16.109375" customWidth="1"/>
    <col min="14338" max="14338" width="54.109375" customWidth="1"/>
    <col min="14339" max="14339" width="16.88671875" customWidth="1"/>
    <col min="14340" max="14340" width="16.109375" customWidth="1"/>
    <col min="14594" max="14594" width="54.109375" customWidth="1"/>
    <col min="14595" max="14595" width="16.88671875" customWidth="1"/>
    <col min="14596" max="14596" width="16.109375" customWidth="1"/>
    <col min="14850" max="14850" width="54.109375" customWidth="1"/>
    <col min="14851" max="14851" width="16.88671875" customWidth="1"/>
    <col min="14852" max="14852" width="16.109375" customWidth="1"/>
    <col min="15106" max="15106" width="54.109375" customWidth="1"/>
    <col min="15107" max="15107" width="16.88671875" customWidth="1"/>
    <col min="15108" max="15108" width="16.109375" customWidth="1"/>
    <col min="15362" max="15362" width="54.109375" customWidth="1"/>
    <col min="15363" max="15363" width="16.88671875" customWidth="1"/>
    <col min="15364" max="15364" width="16.109375" customWidth="1"/>
    <col min="15618" max="15618" width="54.109375" customWidth="1"/>
    <col min="15619" max="15619" width="16.88671875" customWidth="1"/>
    <col min="15620" max="15620" width="16.109375" customWidth="1"/>
    <col min="15874" max="15874" width="54.109375" customWidth="1"/>
    <col min="15875" max="15875" width="16.88671875" customWidth="1"/>
    <col min="15876" max="15876" width="16.109375" customWidth="1"/>
    <col min="16130" max="16130" width="54.109375" customWidth="1"/>
    <col min="16131" max="16131" width="16.88671875" customWidth="1"/>
    <col min="16132" max="16132" width="16.109375" customWidth="1"/>
  </cols>
  <sheetData>
    <row r="1" spans="2:8">
      <c r="B1" s="1" t="s">
        <v>0</v>
      </c>
    </row>
    <row r="2" spans="2:8">
      <c r="B2" s="18" t="s">
        <v>56</v>
      </c>
    </row>
    <row r="3" spans="2:8">
      <c r="B3" t="s">
        <v>26</v>
      </c>
    </row>
    <row r="4" spans="2:8">
      <c r="B4" t="s">
        <v>27</v>
      </c>
    </row>
    <row r="5" spans="2:8">
      <c r="B5" s="1"/>
    </row>
    <row r="6" spans="2:8">
      <c r="B6" s="2">
        <v>44602</v>
      </c>
    </row>
    <row r="7" spans="2:8">
      <c r="B7" s="3" t="s">
        <v>1</v>
      </c>
      <c r="C7" s="3" t="s">
        <v>2</v>
      </c>
      <c r="D7" s="3" t="s">
        <v>3</v>
      </c>
      <c r="E7" s="19"/>
      <c r="F7" s="13"/>
    </row>
    <row r="8" spans="2:8" ht="18">
      <c r="B8" s="26" t="s">
        <v>8</v>
      </c>
      <c r="C8" s="27"/>
      <c r="D8" s="16">
        <f>D9+D21+D40+D42+D44+D46</f>
        <v>2855887.77</v>
      </c>
      <c r="E8" s="17"/>
      <c r="F8" s="17"/>
      <c r="G8" s="17"/>
      <c r="H8" s="17"/>
    </row>
    <row r="9" spans="2:8" ht="66.75" hidden="1" customHeight="1">
      <c r="B9" s="22" t="s">
        <v>9</v>
      </c>
      <c r="C9" s="14"/>
      <c r="D9" s="15">
        <f>SUM(D11:D19)</f>
        <v>0</v>
      </c>
    </row>
    <row r="10" spans="2:8" s="9" customFormat="1" hidden="1">
      <c r="B10" s="8" t="s">
        <v>5</v>
      </c>
      <c r="C10" s="6"/>
      <c r="D10" s="7"/>
    </row>
    <row r="11" spans="2:8" s="9" customFormat="1" hidden="1">
      <c r="B11" s="4" t="s">
        <v>15</v>
      </c>
      <c r="C11" s="6" t="s">
        <v>10</v>
      </c>
      <c r="D11" s="7"/>
    </row>
    <row r="12" spans="2:8" s="9" customFormat="1" hidden="1">
      <c r="B12" s="10" t="s">
        <v>14</v>
      </c>
      <c r="C12" s="6" t="s">
        <v>11</v>
      </c>
      <c r="D12" s="7"/>
    </row>
    <row r="13" spans="2:8" s="9" customFormat="1" hidden="1">
      <c r="B13" s="4" t="s">
        <v>13</v>
      </c>
      <c r="C13" s="6" t="s">
        <v>12</v>
      </c>
      <c r="D13" s="5"/>
    </row>
    <row r="14" spans="2:8" s="9" customFormat="1" hidden="1">
      <c r="B14" s="4" t="s">
        <v>18</v>
      </c>
      <c r="C14" s="6" t="s">
        <v>12</v>
      </c>
      <c r="D14" s="5"/>
    </row>
    <row r="15" spans="2:8" s="9" customFormat="1" hidden="1">
      <c r="B15" s="4" t="s">
        <v>19</v>
      </c>
      <c r="C15" s="6" t="s">
        <v>20</v>
      </c>
      <c r="D15" s="5"/>
    </row>
    <row r="16" spans="2:8" s="9" customFormat="1" hidden="1">
      <c r="B16" s="4" t="s">
        <v>24</v>
      </c>
      <c r="C16" s="6" t="s">
        <v>25</v>
      </c>
      <c r="D16" s="5"/>
    </row>
    <row r="17" spans="2:4" s="9" customFormat="1" hidden="1">
      <c r="B17" s="4" t="s">
        <v>23</v>
      </c>
      <c r="C17" s="6" t="s">
        <v>12</v>
      </c>
      <c r="D17" s="5"/>
    </row>
    <row r="18" spans="2:4" s="9" customFormat="1" hidden="1">
      <c r="B18" s="4" t="s">
        <v>22</v>
      </c>
      <c r="C18" s="6" t="s">
        <v>21</v>
      </c>
      <c r="D18" s="5"/>
    </row>
    <row r="19" spans="2:4" s="9" customFormat="1" hidden="1">
      <c r="B19" s="10" t="s">
        <v>16</v>
      </c>
      <c r="C19" s="6" t="s">
        <v>17</v>
      </c>
      <c r="D19" s="5"/>
    </row>
    <row r="20" spans="2:4" s="9" customFormat="1" hidden="1">
      <c r="B20" s="10"/>
      <c r="C20" s="6" t="s">
        <v>4</v>
      </c>
      <c r="D20" s="5"/>
    </row>
    <row r="21" spans="2:4" s="9" customFormat="1">
      <c r="B21" s="23" t="s">
        <v>28</v>
      </c>
      <c r="C21" s="14"/>
      <c r="D21" s="15">
        <f>SUM(D22:D39)</f>
        <v>905886.24</v>
      </c>
    </row>
    <row r="22" spans="2:4" ht="30" customHeight="1">
      <c r="B22" s="28" t="s">
        <v>51</v>
      </c>
      <c r="C22" s="6" t="s">
        <v>30</v>
      </c>
      <c r="D22" s="7">
        <f>55418.88+19776.95-22000</f>
        <v>53195.83</v>
      </c>
    </row>
    <row r="23" spans="2:4" ht="18" customHeight="1">
      <c r="B23" s="29"/>
      <c r="C23" s="6" t="s">
        <v>29</v>
      </c>
      <c r="D23" s="7">
        <f>7470+7430.74</f>
        <v>14900.74</v>
      </c>
    </row>
    <row r="24" spans="2:4" ht="18" customHeight="1">
      <c r="B24" s="29"/>
      <c r="C24" s="6" t="s">
        <v>12</v>
      </c>
      <c r="D24" s="7">
        <f>50773.5+5504+12020.22+52960+108000</f>
        <v>229257.72</v>
      </c>
    </row>
    <row r="25" spans="2:4" ht="18" customHeight="1">
      <c r="B25" s="29"/>
      <c r="C25" s="6" t="s">
        <v>20</v>
      </c>
      <c r="D25" s="7">
        <v>11400</v>
      </c>
    </row>
    <row r="26" spans="2:4" ht="18" customHeight="1">
      <c r="B26" s="29"/>
      <c r="C26" s="6" t="s">
        <v>31</v>
      </c>
      <c r="D26" s="7">
        <f>11361.6+15000+3513.62</f>
        <v>29875.219999999998</v>
      </c>
    </row>
    <row r="27" spans="2:4" ht="18" customHeight="1">
      <c r="B27" s="29"/>
      <c r="C27" s="6" t="s">
        <v>32</v>
      </c>
      <c r="D27" s="7">
        <f>4297.02+4500+4843.19</f>
        <v>13640.21</v>
      </c>
    </row>
    <row r="28" spans="2:4" ht="18" customHeight="1">
      <c r="B28" s="29"/>
      <c r="C28" s="6" t="s">
        <v>33</v>
      </c>
      <c r="D28" s="7">
        <f>7019.91+66468.9</f>
        <v>73488.81</v>
      </c>
    </row>
    <row r="29" spans="2:4" ht="18" customHeight="1">
      <c r="B29" s="30"/>
      <c r="C29" s="6" t="s">
        <v>34</v>
      </c>
      <c r="D29" s="7">
        <f>13184.65</f>
        <v>13184.65</v>
      </c>
    </row>
    <row r="30" spans="2:4" ht="52.5" customHeight="1">
      <c r="B30" s="25" t="s">
        <v>36</v>
      </c>
      <c r="C30" s="6" t="s">
        <v>35</v>
      </c>
      <c r="D30" s="7">
        <v>238371.71</v>
      </c>
    </row>
    <row r="31" spans="2:4" ht="18" customHeight="1">
      <c r="B31" s="25" t="s">
        <v>37</v>
      </c>
      <c r="C31" s="6" t="s">
        <v>12</v>
      </c>
      <c r="D31" s="7">
        <v>11500</v>
      </c>
    </row>
    <row r="32" spans="2:4" ht="18" customHeight="1">
      <c r="B32" s="25" t="s">
        <v>38</v>
      </c>
      <c r="C32" s="6" t="s">
        <v>29</v>
      </c>
      <c r="D32" s="7">
        <v>46000</v>
      </c>
    </row>
    <row r="33" spans="2:5" ht="18" customHeight="1">
      <c r="B33" s="25" t="s">
        <v>39</v>
      </c>
      <c r="C33" s="6" t="s">
        <v>12</v>
      </c>
      <c r="D33" s="7">
        <v>36071.35</v>
      </c>
    </row>
    <row r="34" spans="2:5" ht="18" customHeight="1">
      <c r="B34" s="25" t="s">
        <v>40</v>
      </c>
      <c r="C34" s="6" t="s">
        <v>12</v>
      </c>
      <c r="D34" s="7">
        <v>23000</v>
      </c>
    </row>
    <row r="35" spans="2:5" ht="18" customHeight="1">
      <c r="B35" s="25" t="s">
        <v>41</v>
      </c>
      <c r="C35" s="6" t="s">
        <v>12</v>
      </c>
      <c r="D35" s="7">
        <v>12000</v>
      </c>
    </row>
    <row r="36" spans="2:5" ht="18" customHeight="1">
      <c r="B36" s="25" t="s">
        <v>42</v>
      </c>
      <c r="C36" s="6" t="s">
        <v>29</v>
      </c>
      <c r="D36" s="7">
        <v>30000</v>
      </c>
    </row>
    <row r="37" spans="2:5" ht="18" customHeight="1">
      <c r="B37" s="25" t="s">
        <v>43</v>
      </c>
      <c r="C37" s="6" t="s">
        <v>44</v>
      </c>
      <c r="D37" s="7">
        <v>70000</v>
      </c>
    </row>
    <row r="38" spans="2:5" ht="18" hidden="1" customHeight="1">
      <c r="B38" s="25"/>
      <c r="C38" s="6"/>
      <c r="D38" s="7"/>
    </row>
    <row r="39" spans="2:5" ht="27.75" hidden="1" customHeight="1">
      <c r="B39" s="4"/>
      <c r="C39" s="6"/>
      <c r="D39" s="5"/>
    </row>
    <row r="40" spans="2:5">
      <c r="B40" s="23" t="s">
        <v>45</v>
      </c>
      <c r="C40" s="14"/>
      <c r="D40" s="15">
        <f>D41</f>
        <v>300000</v>
      </c>
      <c r="E40" s="11"/>
    </row>
    <row r="41" spans="2:5">
      <c r="B41" s="24" t="s">
        <v>46</v>
      </c>
      <c r="C41" s="6" t="s">
        <v>54</v>
      </c>
      <c r="D41" s="7">
        <v>300000</v>
      </c>
      <c r="E41" s="20"/>
    </row>
    <row r="42" spans="2:5">
      <c r="B42" s="23" t="s">
        <v>47</v>
      </c>
      <c r="C42" s="14"/>
      <c r="D42" s="15">
        <f>D43</f>
        <v>150000</v>
      </c>
      <c r="E42" s="20"/>
    </row>
    <row r="43" spans="2:5">
      <c r="B43" s="24" t="s">
        <v>46</v>
      </c>
      <c r="C43" s="6" t="s">
        <v>54</v>
      </c>
      <c r="D43" s="7">
        <v>150000</v>
      </c>
      <c r="E43" s="20"/>
    </row>
    <row r="44" spans="2:5">
      <c r="B44" s="23" t="s">
        <v>53</v>
      </c>
      <c r="C44" s="14"/>
      <c r="D44" s="15">
        <f>D45</f>
        <v>1500000</v>
      </c>
      <c r="E44" s="20"/>
    </row>
    <row r="45" spans="2:5">
      <c r="B45" s="24" t="s">
        <v>52</v>
      </c>
      <c r="C45" s="6" t="s">
        <v>55</v>
      </c>
      <c r="D45" s="7">
        <v>1500000</v>
      </c>
      <c r="E45" s="20"/>
    </row>
    <row r="46" spans="2:5">
      <c r="B46" s="23" t="s">
        <v>49</v>
      </c>
      <c r="C46" s="14"/>
      <c r="D46" s="15">
        <f>D47</f>
        <v>1.53</v>
      </c>
      <c r="E46" s="20"/>
    </row>
    <row r="47" spans="2:5" ht="36" customHeight="1">
      <c r="B47" s="25" t="s">
        <v>50</v>
      </c>
      <c r="C47" s="6" t="s">
        <v>48</v>
      </c>
      <c r="D47" s="7">
        <v>1.53</v>
      </c>
      <c r="E47" s="20"/>
    </row>
    <row r="48" spans="2:5">
      <c r="B48" s="24"/>
      <c r="C48" s="6"/>
      <c r="D48" s="7"/>
      <c r="E48" s="20"/>
    </row>
    <row r="49" spans="2:5">
      <c r="B49" s="24"/>
      <c r="C49" s="6"/>
      <c r="D49" s="7"/>
      <c r="E49" s="20"/>
    </row>
    <row r="50" spans="2:5">
      <c r="B50" s="4"/>
      <c r="C50" s="6"/>
      <c r="D50" s="5"/>
      <c r="E50" s="17"/>
    </row>
    <row r="51" spans="2:5" ht="36">
      <c r="B51" s="21" t="s">
        <v>6</v>
      </c>
      <c r="C51" s="12"/>
      <c r="D51" t="s">
        <v>7</v>
      </c>
    </row>
  </sheetData>
  <mergeCells count="2">
    <mergeCell ref="B8:C8"/>
    <mergeCell ref="B22:B29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User</cp:lastModifiedBy>
  <cp:lastPrinted>2022-02-09T01:17:50Z</cp:lastPrinted>
  <dcterms:created xsi:type="dcterms:W3CDTF">2021-05-20T03:58:06Z</dcterms:created>
  <dcterms:modified xsi:type="dcterms:W3CDTF">2022-04-20T10:33:35Z</dcterms:modified>
</cp:coreProperties>
</file>