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256" windowHeight="12300"/>
  </bookViews>
  <sheets>
    <sheet name="2021" sheetId="1" r:id="rId1"/>
    <sheet name="2022-23" sheetId="2" r:id="rId2"/>
  </sheets>
  <definedNames>
    <definedName name="_xlnm.Print_Area" localSheetId="0">'2021'!$A$1:$D$22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/>
  <c r="D9"/>
  <c r="D19"/>
  <c r="D16"/>
  <c r="D21" i="2" l="1"/>
  <c r="C21"/>
  <c r="C33"/>
  <c r="D33"/>
  <c r="D32" s="1"/>
  <c r="D35"/>
  <c r="C35"/>
  <c r="C32" s="1"/>
  <c r="D24"/>
  <c r="C24"/>
  <c r="C27" l="1"/>
  <c r="C30" l="1"/>
  <c r="C20" s="1"/>
  <c r="D27"/>
  <c r="C17"/>
  <c r="C14" s="1"/>
  <c r="D14"/>
  <c r="C12"/>
  <c r="C9" s="1"/>
  <c r="D9"/>
  <c r="D20" l="1"/>
  <c r="D19" s="1"/>
  <c r="D8"/>
  <c r="C19"/>
  <c r="C8"/>
  <c r="D38" l="1"/>
  <c r="C38"/>
</calcChain>
</file>

<file path=xl/sharedStrings.xml><?xml version="1.0" encoding="utf-8"?>
<sst xmlns="http://schemas.openxmlformats.org/spreadsheetml/2006/main" count="70" uniqueCount="57">
  <si>
    <t>ПОЯСНИТЕЛЬНАЯ ЗАПИСКА</t>
  </si>
  <si>
    <t>и плановый период 2022 и 2023 годов"</t>
  </si>
  <si>
    <t>по расходной части бюджета</t>
  </si>
  <si>
    <t>Наименование</t>
  </si>
  <si>
    <t>КБК</t>
  </si>
  <si>
    <t>Сумма</t>
  </si>
  <si>
    <t xml:space="preserve">1. Изменение лимитов по КБК ВСЕГО (собственные): </t>
  </si>
  <si>
    <t>1403 1500084840 540</t>
  </si>
  <si>
    <t>Медведский с/с</t>
  </si>
  <si>
    <t>О.Заимковский с/с</t>
  </si>
  <si>
    <t>Карасевский с/с</t>
  </si>
  <si>
    <t xml:space="preserve">2. Изменение лимитов по КБК ВСЕГО (областные): </t>
  </si>
  <si>
    <t>Администрация района</t>
  </si>
  <si>
    <t>г. Черепаново</t>
  </si>
  <si>
    <t>Глава Черепановского района</t>
  </si>
  <si>
    <t>к решению пятой сессии Совета депутатов Черепановского района НСО</t>
  </si>
  <si>
    <t>"О внесении изменений в бюджет Черепановского района на 2019 год</t>
  </si>
  <si>
    <t>и плановый период 2020 и 2021 годов"</t>
  </si>
  <si>
    <t>18.07.2019г</t>
  </si>
  <si>
    <t>2.1. в т.ч. увеличение за счет собственных средств</t>
  </si>
  <si>
    <t>Администрация района (ПСД на рек. водопров.систем)</t>
  </si>
  <si>
    <t>МБТ по МО</t>
  </si>
  <si>
    <t>Бочкаревский с/с</t>
  </si>
  <si>
    <t>2.2. уменьшение лимитов за счет собственных средств в сумме</t>
  </si>
  <si>
    <t>Администрация района (з/плата)</t>
  </si>
  <si>
    <t>2.3. в т.ч. увеличение за счет областных средств в сумме</t>
  </si>
  <si>
    <t>2.2. уменьшение лимитов за счет областных средств в сумме</t>
  </si>
  <si>
    <t xml:space="preserve">Всего увеличение расходной части бюджета </t>
  </si>
  <si>
    <t>А.В.Звонков</t>
  </si>
  <si>
    <t>2022 год</t>
  </si>
  <si>
    <t>2023 год</t>
  </si>
  <si>
    <t>Субсидия на реализацию мероприятий по стоительству и пеконструкции объектов централизованных  систем холодного водоснабжения подпрограммы "Чистая вода" ГП НСО "Жилищно-коммунальное хозяйство НСО"</t>
  </si>
  <si>
    <t>Субсидия на разработку корректировку) схем газоснабжения населенных пунктов на 2021-2022 годы</t>
  </si>
  <si>
    <t>Реализация программ формирования современной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области"(Благоустройство дворовых территорий многоквартирных домов населенных пунктов Новосибирской области(благоустройство дворовых территорий многоквартирных домов населенных пунктов Новосибирской области)</t>
  </si>
  <si>
    <t>Реализация программ формирования современной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области"(Благоустройство дворовых территорий многоквартирных домов населенных пунктов Новосибирской области (благоустройство дворовых территорий многоквартирных домов населенных пунктов Новосибирской области)</t>
  </si>
  <si>
    <t>р.п. Посевная</t>
  </si>
  <si>
    <t>Реализация программ формирования современной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(благоустройство общественных пространств населенных пунктов Новосибирской области)</t>
  </si>
  <si>
    <t>55504099500044090244</t>
  </si>
  <si>
    <t>Глава  Огнево-Заимковского сельсовета
Черепановского района Ноуосибирской области</t>
  </si>
  <si>
    <t>А.Г.Адамович</t>
  </si>
  <si>
    <t>"О внесении изменений в бюджет Огнео-Заимковского сельсовета Черепановского района Новосибирской области на 2021 год</t>
  </si>
  <si>
    <t xml:space="preserve">1. Изменение лимитов по КБК ВСЕГО: </t>
  </si>
  <si>
    <t>в т.ч. увеличение за счет мероприятий по обеспечению сбалансированности местных бюджетов государственной программы Новосибисркой области "Управление финансами в Новосибирской области"</t>
  </si>
  <si>
    <t>на з/плату работникам культуры</t>
  </si>
  <si>
    <t>на начисление на з/плату работникам культуры</t>
  </si>
  <si>
    <t>55508019500070510119</t>
  </si>
  <si>
    <t>55508019500070510111</t>
  </si>
  <si>
    <t>на з/плату работникам управления</t>
  </si>
  <si>
    <t>на начисление на з/плату работникам управления</t>
  </si>
  <si>
    <t>55501049500070510121</t>
  </si>
  <si>
    <t>55501049500070510129</t>
  </si>
  <si>
    <t>в т.ч уменьшениеза счет мероприятий по организации бесперебойной работы объектов жизнедеятельности подпрограммы "Безопасность жилищно-коммунального хозяйства"</t>
  </si>
  <si>
    <t>555050295000S3430244</t>
  </si>
  <si>
    <t>приобретение насосов</t>
  </si>
  <si>
    <t>в т.ч уменьшениеза счет мероприятий по дорожному фонду</t>
  </si>
  <si>
    <t>разработка ПСД</t>
  </si>
  <si>
    <t>к решению  14  сессии Совета депутатов Огнево-Заимковского сельсовета Черепановского района НСО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</si>
</sst>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#,##0.000_р_."/>
    <numFmt numFmtId="166" formatCode="000;[Red]\-000;&quot;&quot;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66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wrapText="1"/>
    </xf>
    <xf numFmtId="4" fontId="0" fillId="3" borderId="1" xfId="0" applyNumberFormat="1" applyFont="1" applyFill="1" applyBorder="1"/>
    <xf numFmtId="0" fontId="0" fillId="3" borderId="1" xfId="0" applyFill="1" applyBorder="1" applyAlignment="1">
      <alignment wrapText="1"/>
    </xf>
    <xf numFmtId="49" fontId="6" fillId="3" borderId="1" xfId="0" applyNumberFormat="1" applyFont="1" applyFill="1" applyBorder="1"/>
    <xf numFmtId="0" fontId="0" fillId="3" borderId="1" xfId="0" applyFill="1" applyBorder="1"/>
    <xf numFmtId="4" fontId="0" fillId="0" borderId="1" xfId="0" applyNumberFormat="1" applyFont="1" applyBorder="1"/>
    <xf numFmtId="0" fontId="3" fillId="3" borderId="1" xfId="0" applyFont="1" applyFill="1" applyBorder="1"/>
    <xf numFmtId="0" fontId="0" fillId="0" borderId="0" xfId="0" applyFont="1"/>
    <xf numFmtId="0" fontId="0" fillId="3" borderId="1" xfId="0" applyFont="1" applyFill="1" applyBorder="1"/>
    <xf numFmtId="0" fontId="3" fillId="3" borderId="1" xfId="0" applyFont="1" applyFill="1" applyBorder="1" applyAlignment="1">
      <alignment horizontal="left"/>
    </xf>
    <xf numFmtId="164" fontId="0" fillId="3" borderId="1" xfId="0" applyNumberFormat="1" applyFill="1" applyBorder="1"/>
    <xf numFmtId="164" fontId="0" fillId="3" borderId="1" xfId="0" applyNumberFormat="1" applyFont="1" applyFill="1" applyBorder="1"/>
    <xf numFmtId="4" fontId="7" fillId="2" borderId="1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5" fillId="0" borderId="0" xfId="0" applyFont="1"/>
    <xf numFmtId="4" fontId="5" fillId="0" borderId="0" xfId="0" applyNumberFormat="1" applyFont="1"/>
    <xf numFmtId="4" fontId="6" fillId="0" borderId="0" xfId="0" applyNumberFormat="1" applyFont="1"/>
    <xf numFmtId="4" fontId="7" fillId="0" borderId="0" xfId="0" applyNumberFormat="1" applyFont="1"/>
    <xf numFmtId="0" fontId="8" fillId="0" borderId="0" xfId="0" applyFont="1" applyBorder="1"/>
    <xf numFmtId="0" fontId="6" fillId="0" borderId="0" xfId="0" applyFont="1" applyBorder="1"/>
    <xf numFmtId="165" fontId="8" fillId="0" borderId="0" xfId="0" applyNumberFormat="1" applyFont="1" applyBorder="1"/>
    <xf numFmtId="0" fontId="9" fillId="0" borderId="0" xfId="0" applyFont="1"/>
    <xf numFmtId="0" fontId="0" fillId="0" borderId="6" xfId="0" applyFill="1" applyBorder="1"/>
    <xf numFmtId="0" fontId="4" fillId="4" borderId="1" xfId="0" applyFont="1" applyFill="1" applyBorder="1"/>
    <xf numFmtId="164" fontId="3" fillId="4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4" fontId="0" fillId="0" borderId="0" xfId="0" applyNumberFormat="1"/>
    <xf numFmtId="0" fontId="3" fillId="5" borderId="1" xfId="0" applyFont="1" applyFill="1" applyBorder="1"/>
    <xf numFmtId="0" fontId="4" fillId="5" borderId="1" xfId="0" applyFont="1" applyFill="1" applyBorder="1"/>
    <xf numFmtId="164" fontId="3" fillId="5" borderId="1" xfId="0" applyNumberFormat="1" applyFont="1" applyFill="1" applyBorder="1"/>
    <xf numFmtId="49" fontId="0" fillId="3" borderId="1" xfId="0" applyNumberFormat="1" applyFill="1" applyBorder="1"/>
    <xf numFmtId="0" fontId="1" fillId="3" borderId="2" xfId="0" applyFont="1" applyFill="1" applyBorder="1"/>
    <xf numFmtId="164" fontId="1" fillId="3" borderId="1" xfId="0" applyNumberFormat="1" applyFont="1" applyFill="1" applyBorder="1"/>
    <xf numFmtId="0" fontId="0" fillId="3" borderId="2" xfId="0" applyFill="1" applyBorder="1" applyAlignment="1">
      <alignment wrapText="1"/>
    </xf>
    <xf numFmtId="4" fontId="0" fillId="0" borderId="1" xfId="0" applyNumberFormat="1" applyBorder="1"/>
    <xf numFmtId="164" fontId="3" fillId="5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/>
    <xf numFmtId="0" fontId="3" fillId="3" borderId="1" xfId="0" applyFont="1" applyFill="1" applyBorder="1" applyAlignment="1">
      <alignment wrapText="1"/>
    </xf>
    <xf numFmtId="164" fontId="3" fillId="3" borderId="1" xfId="0" applyNumberFormat="1" applyFont="1" applyFill="1" applyBorder="1" applyAlignment="1"/>
    <xf numFmtId="164" fontId="0" fillId="3" borderId="1" xfId="0" applyNumberFormat="1" applyFont="1" applyFill="1" applyBorder="1" applyAlignment="1"/>
    <xf numFmtId="164" fontId="0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left"/>
    </xf>
    <xf numFmtId="0" fontId="0" fillId="3" borderId="2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/>
    </xf>
    <xf numFmtId="0" fontId="0" fillId="0" borderId="0" xfId="0" applyAlignment="1"/>
    <xf numFmtId="0" fontId="0" fillId="0" borderId="5" xfId="0" applyFill="1" applyBorder="1"/>
    <xf numFmtId="164" fontId="0" fillId="3" borderId="1" xfId="0" applyNumberFormat="1" applyFont="1" applyFill="1" applyBorder="1" applyAlignment="1">
      <alignment horizontal="left"/>
    </xf>
    <xf numFmtId="4" fontId="0" fillId="3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horizontal="left"/>
    </xf>
    <xf numFmtId="4" fontId="6" fillId="0" borderId="0" xfId="0" applyNumberFormat="1" applyFont="1" applyAlignment="1">
      <alignment horizontal="justify"/>
    </xf>
    <xf numFmtId="0" fontId="9" fillId="0" borderId="0" xfId="0" applyFont="1" applyAlignment="1">
      <alignment wrapText="1"/>
    </xf>
    <xf numFmtId="0" fontId="3" fillId="4" borderId="1" xfId="0" applyFont="1" applyFill="1" applyBorder="1" applyAlignment="1">
      <alignment wrapText="1"/>
    </xf>
    <xf numFmtId="166" fontId="11" fillId="4" borderId="7" xfId="1" applyNumberFormat="1" applyFont="1" applyFill="1" applyBorder="1" applyAlignment="1" applyProtection="1">
      <alignment horizontal="left" wrapText="1"/>
      <protection hidden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A5B040"/>
      <color rgb="FFC756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B1" zoomScaleNormal="100" workbookViewId="0">
      <selection activeCell="F9" sqref="F9"/>
    </sheetView>
  </sheetViews>
  <sheetFormatPr defaultRowHeight="14.4"/>
  <cols>
    <col min="1" max="1" width="9.109375" hidden="1" customWidth="1"/>
    <col min="2" max="2" width="63.6640625" customWidth="1"/>
    <col min="3" max="3" width="19" customWidth="1"/>
    <col min="4" max="4" width="16.88671875" customWidth="1"/>
    <col min="5" max="5" width="15" bestFit="1" customWidth="1"/>
    <col min="6" max="6" width="12.44140625" customWidth="1"/>
    <col min="7" max="7" width="9.33203125" bestFit="1" customWidth="1"/>
    <col min="8" max="8" width="13.33203125" customWidth="1"/>
    <col min="10" max="11" width="15.44140625" customWidth="1"/>
    <col min="258" max="258" width="54.109375" customWidth="1"/>
    <col min="259" max="259" width="16.88671875" customWidth="1"/>
    <col min="260" max="260" width="16.109375" customWidth="1"/>
    <col min="514" max="514" width="54.109375" customWidth="1"/>
    <col min="515" max="515" width="16.88671875" customWidth="1"/>
    <col min="516" max="516" width="16.109375" customWidth="1"/>
    <col min="770" max="770" width="54.109375" customWidth="1"/>
    <col min="771" max="771" width="16.88671875" customWidth="1"/>
    <col min="772" max="772" width="16.109375" customWidth="1"/>
    <col min="1026" max="1026" width="54.109375" customWidth="1"/>
    <col min="1027" max="1027" width="16.88671875" customWidth="1"/>
    <col min="1028" max="1028" width="16.109375" customWidth="1"/>
    <col min="1282" max="1282" width="54.109375" customWidth="1"/>
    <col min="1283" max="1283" width="16.88671875" customWidth="1"/>
    <col min="1284" max="1284" width="16.109375" customWidth="1"/>
    <col min="1538" max="1538" width="54.109375" customWidth="1"/>
    <col min="1539" max="1539" width="16.88671875" customWidth="1"/>
    <col min="1540" max="1540" width="16.109375" customWidth="1"/>
    <col min="1794" max="1794" width="54.109375" customWidth="1"/>
    <col min="1795" max="1795" width="16.88671875" customWidth="1"/>
    <col min="1796" max="1796" width="16.109375" customWidth="1"/>
    <col min="2050" max="2050" width="54.109375" customWidth="1"/>
    <col min="2051" max="2051" width="16.88671875" customWidth="1"/>
    <col min="2052" max="2052" width="16.109375" customWidth="1"/>
    <col min="2306" max="2306" width="54.109375" customWidth="1"/>
    <col min="2307" max="2307" width="16.88671875" customWidth="1"/>
    <col min="2308" max="2308" width="16.109375" customWidth="1"/>
    <col min="2562" max="2562" width="54.109375" customWidth="1"/>
    <col min="2563" max="2563" width="16.88671875" customWidth="1"/>
    <col min="2564" max="2564" width="16.109375" customWidth="1"/>
    <col min="2818" max="2818" width="54.109375" customWidth="1"/>
    <col min="2819" max="2819" width="16.88671875" customWidth="1"/>
    <col min="2820" max="2820" width="16.109375" customWidth="1"/>
    <col min="3074" max="3074" width="54.109375" customWidth="1"/>
    <col min="3075" max="3075" width="16.88671875" customWidth="1"/>
    <col min="3076" max="3076" width="16.109375" customWidth="1"/>
    <col min="3330" max="3330" width="54.109375" customWidth="1"/>
    <col min="3331" max="3331" width="16.88671875" customWidth="1"/>
    <col min="3332" max="3332" width="16.109375" customWidth="1"/>
    <col min="3586" max="3586" width="54.109375" customWidth="1"/>
    <col min="3587" max="3587" width="16.88671875" customWidth="1"/>
    <col min="3588" max="3588" width="16.109375" customWidth="1"/>
    <col min="3842" max="3842" width="54.109375" customWidth="1"/>
    <col min="3843" max="3843" width="16.88671875" customWidth="1"/>
    <col min="3844" max="3844" width="16.109375" customWidth="1"/>
    <col min="4098" max="4098" width="54.109375" customWidth="1"/>
    <col min="4099" max="4099" width="16.88671875" customWidth="1"/>
    <col min="4100" max="4100" width="16.109375" customWidth="1"/>
    <col min="4354" max="4354" width="54.109375" customWidth="1"/>
    <col min="4355" max="4355" width="16.88671875" customWidth="1"/>
    <col min="4356" max="4356" width="16.109375" customWidth="1"/>
    <col min="4610" max="4610" width="54.109375" customWidth="1"/>
    <col min="4611" max="4611" width="16.88671875" customWidth="1"/>
    <col min="4612" max="4612" width="16.109375" customWidth="1"/>
    <col min="4866" max="4866" width="54.109375" customWidth="1"/>
    <col min="4867" max="4867" width="16.88671875" customWidth="1"/>
    <col min="4868" max="4868" width="16.109375" customWidth="1"/>
    <col min="5122" max="5122" width="54.109375" customWidth="1"/>
    <col min="5123" max="5123" width="16.88671875" customWidth="1"/>
    <col min="5124" max="5124" width="16.109375" customWidth="1"/>
    <col min="5378" max="5378" width="54.109375" customWidth="1"/>
    <col min="5379" max="5379" width="16.88671875" customWidth="1"/>
    <col min="5380" max="5380" width="16.109375" customWidth="1"/>
    <col min="5634" max="5634" width="54.109375" customWidth="1"/>
    <col min="5635" max="5635" width="16.88671875" customWidth="1"/>
    <col min="5636" max="5636" width="16.109375" customWidth="1"/>
    <col min="5890" max="5890" width="54.109375" customWidth="1"/>
    <col min="5891" max="5891" width="16.88671875" customWidth="1"/>
    <col min="5892" max="5892" width="16.109375" customWidth="1"/>
    <col min="6146" max="6146" width="54.109375" customWidth="1"/>
    <col min="6147" max="6147" width="16.88671875" customWidth="1"/>
    <col min="6148" max="6148" width="16.109375" customWidth="1"/>
    <col min="6402" max="6402" width="54.109375" customWidth="1"/>
    <col min="6403" max="6403" width="16.88671875" customWidth="1"/>
    <col min="6404" max="6404" width="16.109375" customWidth="1"/>
    <col min="6658" max="6658" width="54.109375" customWidth="1"/>
    <col min="6659" max="6659" width="16.88671875" customWidth="1"/>
    <col min="6660" max="6660" width="16.109375" customWidth="1"/>
    <col min="6914" max="6914" width="54.109375" customWidth="1"/>
    <col min="6915" max="6915" width="16.88671875" customWidth="1"/>
    <col min="6916" max="6916" width="16.109375" customWidth="1"/>
    <col min="7170" max="7170" width="54.109375" customWidth="1"/>
    <col min="7171" max="7171" width="16.88671875" customWidth="1"/>
    <col min="7172" max="7172" width="16.109375" customWidth="1"/>
    <col min="7426" max="7426" width="54.109375" customWidth="1"/>
    <col min="7427" max="7427" width="16.88671875" customWidth="1"/>
    <col min="7428" max="7428" width="16.109375" customWidth="1"/>
    <col min="7682" max="7682" width="54.109375" customWidth="1"/>
    <col min="7683" max="7683" width="16.88671875" customWidth="1"/>
    <col min="7684" max="7684" width="16.109375" customWidth="1"/>
    <col min="7938" max="7938" width="54.109375" customWidth="1"/>
    <col min="7939" max="7939" width="16.88671875" customWidth="1"/>
    <col min="7940" max="7940" width="16.109375" customWidth="1"/>
    <col min="8194" max="8194" width="54.109375" customWidth="1"/>
    <col min="8195" max="8195" width="16.88671875" customWidth="1"/>
    <col min="8196" max="8196" width="16.109375" customWidth="1"/>
    <col min="8450" max="8450" width="54.109375" customWidth="1"/>
    <col min="8451" max="8451" width="16.88671875" customWidth="1"/>
    <col min="8452" max="8452" width="16.109375" customWidth="1"/>
    <col min="8706" max="8706" width="54.109375" customWidth="1"/>
    <col min="8707" max="8707" width="16.88671875" customWidth="1"/>
    <col min="8708" max="8708" width="16.109375" customWidth="1"/>
    <col min="8962" max="8962" width="54.109375" customWidth="1"/>
    <col min="8963" max="8963" width="16.88671875" customWidth="1"/>
    <col min="8964" max="8964" width="16.109375" customWidth="1"/>
    <col min="9218" max="9218" width="54.109375" customWidth="1"/>
    <col min="9219" max="9219" width="16.88671875" customWidth="1"/>
    <col min="9220" max="9220" width="16.109375" customWidth="1"/>
    <col min="9474" max="9474" width="54.109375" customWidth="1"/>
    <col min="9475" max="9475" width="16.88671875" customWidth="1"/>
    <col min="9476" max="9476" width="16.109375" customWidth="1"/>
    <col min="9730" max="9730" width="54.109375" customWidth="1"/>
    <col min="9731" max="9731" width="16.88671875" customWidth="1"/>
    <col min="9732" max="9732" width="16.109375" customWidth="1"/>
    <col min="9986" max="9986" width="54.109375" customWidth="1"/>
    <col min="9987" max="9987" width="16.88671875" customWidth="1"/>
    <col min="9988" max="9988" width="16.109375" customWidth="1"/>
    <col min="10242" max="10242" width="54.109375" customWidth="1"/>
    <col min="10243" max="10243" width="16.88671875" customWidth="1"/>
    <col min="10244" max="10244" width="16.109375" customWidth="1"/>
    <col min="10498" max="10498" width="54.109375" customWidth="1"/>
    <col min="10499" max="10499" width="16.88671875" customWidth="1"/>
    <col min="10500" max="10500" width="16.109375" customWidth="1"/>
    <col min="10754" max="10754" width="54.109375" customWidth="1"/>
    <col min="10755" max="10755" width="16.88671875" customWidth="1"/>
    <col min="10756" max="10756" width="16.109375" customWidth="1"/>
    <col min="11010" max="11010" width="54.109375" customWidth="1"/>
    <col min="11011" max="11011" width="16.88671875" customWidth="1"/>
    <col min="11012" max="11012" width="16.109375" customWidth="1"/>
    <col min="11266" max="11266" width="54.109375" customWidth="1"/>
    <col min="11267" max="11267" width="16.88671875" customWidth="1"/>
    <col min="11268" max="11268" width="16.109375" customWidth="1"/>
    <col min="11522" max="11522" width="54.109375" customWidth="1"/>
    <col min="11523" max="11523" width="16.88671875" customWidth="1"/>
    <col min="11524" max="11524" width="16.109375" customWidth="1"/>
    <col min="11778" max="11778" width="54.109375" customWidth="1"/>
    <col min="11779" max="11779" width="16.88671875" customWidth="1"/>
    <col min="11780" max="11780" width="16.109375" customWidth="1"/>
    <col min="12034" max="12034" width="54.109375" customWidth="1"/>
    <col min="12035" max="12035" width="16.88671875" customWidth="1"/>
    <col min="12036" max="12036" width="16.109375" customWidth="1"/>
    <col min="12290" max="12290" width="54.109375" customWidth="1"/>
    <col min="12291" max="12291" width="16.88671875" customWidth="1"/>
    <col min="12292" max="12292" width="16.109375" customWidth="1"/>
    <col min="12546" max="12546" width="54.109375" customWidth="1"/>
    <col min="12547" max="12547" width="16.88671875" customWidth="1"/>
    <col min="12548" max="12548" width="16.109375" customWidth="1"/>
    <col min="12802" max="12802" width="54.109375" customWidth="1"/>
    <col min="12803" max="12803" width="16.88671875" customWidth="1"/>
    <col min="12804" max="12804" width="16.109375" customWidth="1"/>
    <col min="13058" max="13058" width="54.109375" customWidth="1"/>
    <col min="13059" max="13059" width="16.88671875" customWidth="1"/>
    <col min="13060" max="13060" width="16.109375" customWidth="1"/>
    <col min="13314" max="13314" width="54.109375" customWidth="1"/>
    <col min="13315" max="13315" width="16.88671875" customWidth="1"/>
    <col min="13316" max="13316" width="16.109375" customWidth="1"/>
    <col min="13570" max="13570" width="54.109375" customWidth="1"/>
    <col min="13571" max="13571" width="16.88671875" customWidth="1"/>
    <col min="13572" max="13572" width="16.109375" customWidth="1"/>
    <col min="13826" max="13826" width="54.109375" customWidth="1"/>
    <col min="13827" max="13827" width="16.88671875" customWidth="1"/>
    <col min="13828" max="13828" width="16.109375" customWidth="1"/>
    <col min="14082" max="14082" width="54.109375" customWidth="1"/>
    <col min="14083" max="14083" width="16.88671875" customWidth="1"/>
    <col min="14084" max="14084" width="16.109375" customWidth="1"/>
    <col min="14338" max="14338" width="54.109375" customWidth="1"/>
    <col min="14339" max="14339" width="16.88671875" customWidth="1"/>
    <col min="14340" max="14340" width="16.109375" customWidth="1"/>
    <col min="14594" max="14594" width="54.109375" customWidth="1"/>
    <col min="14595" max="14595" width="16.88671875" customWidth="1"/>
    <col min="14596" max="14596" width="16.109375" customWidth="1"/>
    <col min="14850" max="14850" width="54.109375" customWidth="1"/>
    <col min="14851" max="14851" width="16.88671875" customWidth="1"/>
    <col min="14852" max="14852" width="16.109375" customWidth="1"/>
    <col min="15106" max="15106" width="54.109375" customWidth="1"/>
    <col min="15107" max="15107" width="16.88671875" customWidth="1"/>
    <col min="15108" max="15108" width="16.109375" customWidth="1"/>
    <col min="15362" max="15362" width="54.109375" customWidth="1"/>
    <col min="15363" max="15363" width="16.88671875" customWidth="1"/>
    <col min="15364" max="15364" width="16.109375" customWidth="1"/>
    <col min="15618" max="15618" width="54.109375" customWidth="1"/>
    <col min="15619" max="15619" width="16.88671875" customWidth="1"/>
    <col min="15620" max="15620" width="16.109375" customWidth="1"/>
    <col min="15874" max="15874" width="54.109375" customWidth="1"/>
    <col min="15875" max="15875" width="16.88671875" customWidth="1"/>
    <col min="15876" max="15876" width="16.109375" customWidth="1"/>
    <col min="16130" max="16130" width="54.109375" customWidth="1"/>
    <col min="16131" max="16131" width="16.88671875" customWidth="1"/>
    <col min="16132" max="16132" width="16.109375" customWidth="1"/>
  </cols>
  <sheetData>
    <row r="1" spans="2:8">
      <c r="B1" s="1" t="s">
        <v>0</v>
      </c>
    </row>
    <row r="2" spans="2:8">
      <c r="B2" s="50" t="s">
        <v>56</v>
      </c>
    </row>
    <row r="3" spans="2:8">
      <c r="B3" t="s">
        <v>40</v>
      </c>
    </row>
    <row r="4" spans="2:8">
      <c r="B4" t="s">
        <v>1</v>
      </c>
    </row>
    <row r="5" spans="2:8">
      <c r="B5" s="1"/>
    </row>
    <row r="6" spans="2:8">
      <c r="B6" s="2">
        <v>44498</v>
      </c>
    </row>
    <row r="7" spans="2:8">
      <c r="B7" s="3" t="s">
        <v>3</v>
      </c>
      <c r="C7" s="3" t="s">
        <v>4</v>
      </c>
      <c r="D7" s="3" t="s">
        <v>5</v>
      </c>
      <c r="E7" s="51"/>
      <c r="F7" s="27"/>
    </row>
    <row r="8" spans="2:8" ht="18">
      <c r="B8" s="59" t="s">
        <v>41</v>
      </c>
      <c r="C8" s="60"/>
      <c r="D8" s="30">
        <f>D9+D16+D19</f>
        <v>-138921.9</v>
      </c>
      <c r="E8" s="31"/>
      <c r="F8" s="31"/>
      <c r="G8" s="31"/>
      <c r="H8" s="31"/>
    </row>
    <row r="9" spans="2:8" ht="66.75" customHeight="1">
      <c r="B9" s="57" t="s">
        <v>42</v>
      </c>
      <c r="C9" s="28"/>
      <c r="D9" s="29">
        <f>D11+D12+D13+D14</f>
        <v>105625.32</v>
      </c>
    </row>
    <row r="10" spans="2:8" s="12" customFormat="1">
      <c r="B10" s="11" t="s">
        <v>9</v>
      </c>
      <c r="C10" s="8"/>
      <c r="D10" s="10"/>
    </row>
    <row r="11" spans="2:8" s="12" customFormat="1">
      <c r="B11" s="5" t="s">
        <v>47</v>
      </c>
      <c r="C11" s="8" t="s">
        <v>49</v>
      </c>
      <c r="D11" s="10">
        <v>18000</v>
      </c>
    </row>
    <row r="12" spans="2:8" s="12" customFormat="1">
      <c r="B12" s="13" t="s">
        <v>48</v>
      </c>
      <c r="C12" s="8" t="s">
        <v>50</v>
      </c>
      <c r="D12" s="10">
        <v>5436</v>
      </c>
    </row>
    <row r="13" spans="2:8" s="12" customFormat="1">
      <c r="B13" s="5" t="s">
        <v>43</v>
      </c>
      <c r="C13" s="8" t="s">
        <v>46</v>
      </c>
      <c r="D13" s="6">
        <v>63125.440000000002</v>
      </c>
    </row>
    <row r="14" spans="2:8" s="12" customFormat="1">
      <c r="B14" s="13" t="s">
        <v>44</v>
      </c>
      <c r="C14" s="8" t="s">
        <v>45</v>
      </c>
      <c r="D14" s="6">
        <v>19063.88</v>
      </c>
    </row>
    <row r="15" spans="2:8" s="12" customFormat="1" hidden="1">
      <c r="B15" s="13"/>
      <c r="C15" s="8" t="s">
        <v>7</v>
      </c>
      <c r="D15" s="6"/>
    </row>
    <row r="16" spans="2:8" s="12" customFormat="1" ht="35.4">
      <c r="B16" s="58" t="s">
        <v>51</v>
      </c>
      <c r="C16" s="28"/>
      <c r="D16" s="29">
        <f>D18</f>
        <v>-94547.22</v>
      </c>
    </row>
    <row r="17" spans="2:5" ht="18" customHeight="1">
      <c r="B17" s="11" t="s">
        <v>9</v>
      </c>
      <c r="C17" s="8"/>
      <c r="D17" s="10"/>
    </row>
    <row r="18" spans="2:5" ht="27.75" customHeight="1">
      <c r="B18" s="5" t="s">
        <v>53</v>
      </c>
      <c r="C18" s="8" t="s">
        <v>52</v>
      </c>
      <c r="D18" s="6">
        <v>-94547.22</v>
      </c>
    </row>
    <row r="19" spans="2:5">
      <c r="B19" s="58" t="s">
        <v>54</v>
      </c>
      <c r="C19" s="28"/>
      <c r="D19" s="29">
        <f>D21</f>
        <v>-150000</v>
      </c>
      <c r="E19" s="21"/>
    </row>
    <row r="20" spans="2:5">
      <c r="B20" s="11" t="s">
        <v>9</v>
      </c>
      <c r="C20" s="8"/>
      <c r="D20" s="10"/>
      <c r="E20" s="55"/>
    </row>
    <row r="21" spans="2:5">
      <c r="B21" s="5" t="s">
        <v>55</v>
      </c>
      <c r="C21" s="8" t="s">
        <v>37</v>
      </c>
      <c r="D21" s="6">
        <v>-150000</v>
      </c>
      <c r="E21" s="31"/>
    </row>
    <row r="22" spans="2:5" ht="36">
      <c r="B22" s="56" t="s">
        <v>38</v>
      </c>
      <c r="C22" s="26"/>
      <c r="D22" t="s">
        <v>39</v>
      </c>
    </row>
  </sheetData>
  <mergeCells count="1">
    <mergeCell ref="B8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1"/>
  <sheetViews>
    <sheetView topLeftCell="A25" workbookViewId="0">
      <selection activeCell="H33" sqref="H33"/>
    </sheetView>
  </sheetViews>
  <sheetFormatPr defaultRowHeight="14.4"/>
  <cols>
    <col min="1" max="1" width="40.33203125" customWidth="1"/>
    <col min="2" max="2" width="18.44140625" customWidth="1"/>
    <col min="3" max="3" width="16.109375" customWidth="1"/>
    <col min="4" max="4" width="18.5546875" bestFit="1" customWidth="1"/>
    <col min="257" max="257" width="54.109375" customWidth="1"/>
    <col min="258" max="258" width="16.88671875" customWidth="1"/>
    <col min="259" max="259" width="16.109375" customWidth="1"/>
    <col min="513" max="513" width="54.109375" customWidth="1"/>
    <col min="514" max="514" width="16.88671875" customWidth="1"/>
    <col min="515" max="515" width="16.109375" customWidth="1"/>
    <col min="769" max="769" width="54.109375" customWidth="1"/>
    <col min="770" max="770" width="16.88671875" customWidth="1"/>
    <col min="771" max="771" width="16.109375" customWidth="1"/>
    <col min="1025" max="1025" width="54.109375" customWidth="1"/>
    <col min="1026" max="1026" width="16.88671875" customWidth="1"/>
    <col min="1027" max="1027" width="16.109375" customWidth="1"/>
    <col min="1281" max="1281" width="54.109375" customWidth="1"/>
    <col min="1282" max="1282" width="16.88671875" customWidth="1"/>
    <col min="1283" max="1283" width="16.109375" customWidth="1"/>
    <col min="1537" max="1537" width="54.109375" customWidth="1"/>
    <col min="1538" max="1538" width="16.88671875" customWidth="1"/>
    <col min="1539" max="1539" width="16.109375" customWidth="1"/>
    <col min="1793" max="1793" width="54.109375" customWidth="1"/>
    <col min="1794" max="1794" width="16.88671875" customWidth="1"/>
    <col min="1795" max="1795" width="16.109375" customWidth="1"/>
    <col min="2049" max="2049" width="54.109375" customWidth="1"/>
    <col min="2050" max="2050" width="16.88671875" customWidth="1"/>
    <col min="2051" max="2051" width="16.109375" customWidth="1"/>
    <col min="2305" max="2305" width="54.109375" customWidth="1"/>
    <col min="2306" max="2306" width="16.88671875" customWidth="1"/>
    <col min="2307" max="2307" width="16.109375" customWidth="1"/>
    <col min="2561" max="2561" width="54.109375" customWidth="1"/>
    <col min="2562" max="2562" width="16.88671875" customWidth="1"/>
    <col min="2563" max="2563" width="16.109375" customWidth="1"/>
    <col min="2817" max="2817" width="54.109375" customWidth="1"/>
    <col min="2818" max="2818" width="16.88671875" customWidth="1"/>
    <col min="2819" max="2819" width="16.109375" customWidth="1"/>
    <col min="3073" max="3073" width="54.109375" customWidth="1"/>
    <col min="3074" max="3074" width="16.88671875" customWidth="1"/>
    <col min="3075" max="3075" width="16.109375" customWidth="1"/>
    <col min="3329" max="3329" width="54.109375" customWidth="1"/>
    <col min="3330" max="3330" width="16.88671875" customWidth="1"/>
    <col min="3331" max="3331" width="16.109375" customWidth="1"/>
    <col min="3585" max="3585" width="54.109375" customWidth="1"/>
    <col min="3586" max="3586" width="16.88671875" customWidth="1"/>
    <col min="3587" max="3587" width="16.109375" customWidth="1"/>
    <col min="3841" max="3841" width="54.109375" customWidth="1"/>
    <col min="3842" max="3842" width="16.88671875" customWidth="1"/>
    <col min="3843" max="3843" width="16.109375" customWidth="1"/>
    <col min="4097" max="4097" width="54.109375" customWidth="1"/>
    <col min="4098" max="4098" width="16.88671875" customWidth="1"/>
    <col min="4099" max="4099" width="16.109375" customWidth="1"/>
    <col min="4353" max="4353" width="54.109375" customWidth="1"/>
    <col min="4354" max="4354" width="16.88671875" customWidth="1"/>
    <col min="4355" max="4355" width="16.109375" customWidth="1"/>
    <col min="4609" max="4609" width="54.109375" customWidth="1"/>
    <col min="4610" max="4610" width="16.88671875" customWidth="1"/>
    <col min="4611" max="4611" width="16.109375" customWidth="1"/>
    <col min="4865" max="4865" width="54.109375" customWidth="1"/>
    <col min="4866" max="4866" width="16.88671875" customWidth="1"/>
    <col min="4867" max="4867" width="16.109375" customWidth="1"/>
    <col min="5121" max="5121" width="54.109375" customWidth="1"/>
    <col min="5122" max="5122" width="16.88671875" customWidth="1"/>
    <col min="5123" max="5123" width="16.109375" customWidth="1"/>
    <col min="5377" max="5377" width="54.109375" customWidth="1"/>
    <col min="5378" max="5378" width="16.88671875" customWidth="1"/>
    <col min="5379" max="5379" width="16.109375" customWidth="1"/>
    <col min="5633" max="5633" width="54.109375" customWidth="1"/>
    <col min="5634" max="5634" width="16.88671875" customWidth="1"/>
    <col min="5635" max="5635" width="16.109375" customWidth="1"/>
    <col min="5889" max="5889" width="54.109375" customWidth="1"/>
    <col min="5890" max="5890" width="16.88671875" customWidth="1"/>
    <col min="5891" max="5891" width="16.109375" customWidth="1"/>
    <col min="6145" max="6145" width="54.109375" customWidth="1"/>
    <col min="6146" max="6146" width="16.88671875" customWidth="1"/>
    <col min="6147" max="6147" width="16.109375" customWidth="1"/>
    <col min="6401" max="6401" width="54.109375" customWidth="1"/>
    <col min="6402" max="6402" width="16.88671875" customWidth="1"/>
    <col min="6403" max="6403" width="16.109375" customWidth="1"/>
    <col min="6657" max="6657" width="54.109375" customWidth="1"/>
    <col min="6658" max="6658" width="16.88671875" customWidth="1"/>
    <col min="6659" max="6659" width="16.109375" customWidth="1"/>
    <col min="6913" max="6913" width="54.109375" customWidth="1"/>
    <col min="6914" max="6914" width="16.88671875" customWidth="1"/>
    <col min="6915" max="6915" width="16.109375" customWidth="1"/>
    <col min="7169" max="7169" width="54.109375" customWidth="1"/>
    <col min="7170" max="7170" width="16.88671875" customWidth="1"/>
    <col min="7171" max="7171" width="16.109375" customWidth="1"/>
    <col min="7425" max="7425" width="54.109375" customWidth="1"/>
    <col min="7426" max="7426" width="16.88671875" customWidth="1"/>
    <col min="7427" max="7427" width="16.109375" customWidth="1"/>
    <col min="7681" max="7681" width="54.109375" customWidth="1"/>
    <col min="7682" max="7682" width="16.88671875" customWidth="1"/>
    <col min="7683" max="7683" width="16.109375" customWidth="1"/>
    <col min="7937" max="7937" width="54.109375" customWidth="1"/>
    <col min="7938" max="7938" width="16.88671875" customWidth="1"/>
    <col min="7939" max="7939" width="16.109375" customWidth="1"/>
    <col min="8193" max="8193" width="54.109375" customWidth="1"/>
    <col min="8194" max="8194" width="16.88671875" customWidth="1"/>
    <col min="8195" max="8195" width="16.109375" customWidth="1"/>
    <col min="8449" max="8449" width="54.109375" customWidth="1"/>
    <col min="8450" max="8450" width="16.88671875" customWidth="1"/>
    <col min="8451" max="8451" width="16.109375" customWidth="1"/>
    <col min="8705" max="8705" width="54.109375" customWidth="1"/>
    <col min="8706" max="8706" width="16.88671875" customWidth="1"/>
    <col min="8707" max="8707" width="16.109375" customWidth="1"/>
    <col min="8961" max="8961" width="54.109375" customWidth="1"/>
    <col min="8962" max="8962" width="16.88671875" customWidth="1"/>
    <col min="8963" max="8963" width="16.109375" customWidth="1"/>
    <col min="9217" max="9217" width="54.109375" customWidth="1"/>
    <col min="9218" max="9218" width="16.88671875" customWidth="1"/>
    <col min="9219" max="9219" width="16.109375" customWidth="1"/>
    <col min="9473" max="9473" width="54.109375" customWidth="1"/>
    <col min="9474" max="9474" width="16.88671875" customWidth="1"/>
    <col min="9475" max="9475" width="16.109375" customWidth="1"/>
    <col min="9729" max="9729" width="54.109375" customWidth="1"/>
    <col min="9730" max="9730" width="16.88671875" customWidth="1"/>
    <col min="9731" max="9731" width="16.109375" customWidth="1"/>
    <col min="9985" max="9985" width="54.109375" customWidth="1"/>
    <col min="9986" max="9986" width="16.88671875" customWidth="1"/>
    <col min="9987" max="9987" width="16.109375" customWidth="1"/>
    <col min="10241" max="10241" width="54.109375" customWidth="1"/>
    <col min="10242" max="10242" width="16.88671875" customWidth="1"/>
    <col min="10243" max="10243" width="16.109375" customWidth="1"/>
    <col min="10497" max="10497" width="54.109375" customWidth="1"/>
    <col min="10498" max="10498" width="16.88671875" customWidth="1"/>
    <col min="10499" max="10499" width="16.109375" customWidth="1"/>
    <col min="10753" max="10753" width="54.109375" customWidth="1"/>
    <col min="10754" max="10754" width="16.88671875" customWidth="1"/>
    <col min="10755" max="10755" width="16.109375" customWidth="1"/>
    <col min="11009" max="11009" width="54.109375" customWidth="1"/>
    <col min="11010" max="11010" width="16.88671875" customWidth="1"/>
    <col min="11011" max="11011" width="16.109375" customWidth="1"/>
    <col min="11265" max="11265" width="54.109375" customWidth="1"/>
    <col min="11266" max="11266" width="16.88671875" customWidth="1"/>
    <col min="11267" max="11267" width="16.109375" customWidth="1"/>
    <col min="11521" max="11521" width="54.109375" customWidth="1"/>
    <col min="11522" max="11522" width="16.88671875" customWidth="1"/>
    <col min="11523" max="11523" width="16.109375" customWidth="1"/>
    <col min="11777" max="11777" width="54.109375" customWidth="1"/>
    <col min="11778" max="11778" width="16.88671875" customWidth="1"/>
    <col min="11779" max="11779" width="16.109375" customWidth="1"/>
    <col min="12033" max="12033" width="54.109375" customWidth="1"/>
    <col min="12034" max="12034" width="16.88671875" customWidth="1"/>
    <col min="12035" max="12035" width="16.109375" customWidth="1"/>
    <col min="12289" max="12289" width="54.109375" customWidth="1"/>
    <col min="12290" max="12290" width="16.88671875" customWidth="1"/>
    <col min="12291" max="12291" width="16.109375" customWidth="1"/>
    <col min="12545" max="12545" width="54.109375" customWidth="1"/>
    <col min="12546" max="12546" width="16.88671875" customWidth="1"/>
    <col min="12547" max="12547" width="16.109375" customWidth="1"/>
    <col min="12801" max="12801" width="54.109375" customWidth="1"/>
    <col min="12802" max="12802" width="16.88671875" customWidth="1"/>
    <col min="12803" max="12803" width="16.109375" customWidth="1"/>
    <col min="13057" max="13057" width="54.109375" customWidth="1"/>
    <col min="13058" max="13058" width="16.88671875" customWidth="1"/>
    <col min="13059" max="13059" width="16.109375" customWidth="1"/>
    <col min="13313" max="13313" width="54.109375" customWidth="1"/>
    <col min="13314" max="13314" width="16.88671875" customWidth="1"/>
    <col min="13315" max="13315" width="16.109375" customWidth="1"/>
    <col min="13569" max="13569" width="54.109375" customWidth="1"/>
    <col min="13570" max="13570" width="16.88671875" customWidth="1"/>
    <col min="13571" max="13571" width="16.109375" customWidth="1"/>
    <col min="13825" max="13825" width="54.109375" customWidth="1"/>
    <col min="13826" max="13826" width="16.88671875" customWidth="1"/>
    <col min="13827" max="13827" width="16.109375" customWidth="1"/>
    <col min="14081" max="14081" width="54.109375" customWidth="1"/>
    <col min="14082" max="14082" width="16.88671875" customWidth="1"/>
    <col min="14083" max="14083" width="16.109375" customWidth="1"/>
    <col min="14337" max="14337" width="54.109375" customWidth="1"/>
    <col min="14338" max="14338" width="16.88671875" customWidth="1"/>
    <col min="14339" max="14339" width="16.109375" customWidth="1"/>
    <col min="14593" max="14593" width="54.109375" customWidth="1"/>
    <col min="14594" max="14594" width="16.88671875" customWidth="1"/>
    <col min="14595" max="14595" width="16.109375" customWidth="1"/>
    <col min="14849" max="14849" width="54.109375" customWidth="1"/>
    <col min="14850" max="14850" width="16.88671875" customWidth="1"/>
    <col min="14851" max="14851" width="16.109375" customWidth="1"/>
    <col min="15105" max="15105" width="54.109375" customWidth="1"/>
    <col min="15106" max="15106" width="16.88671875" customWidth="1"/>
    <col min="15107" max="15107" width="16.109375" customWidth="1"/>
    <col min="15361" max="15361" width="54.109375" customWidth="1"/>
    <col min="15362" max="15362" width="16.88671875" customWidth="1"/>
    <col min="15363" max="15363" width="16.109375" customWidth="1"/>
    <col min="15617" max="15617" width="54.109375" customWidth="1"/>
    <col min="15618" max="15618" width="16.88671875" customWidth="1"/>
    <col min="15619" max="15619" width="16.109375" customWidth="1"/>
    <col min="15873" max="15873" width="54.109375" customWidth="1"/>
    <col min="15874" max="15874" width="16.88671875" customWidth="1"/>
    <col min="15875" max="15875" width="16.109375" customWidth="1"/>
    <col min="16129" max="16129" width="54.109375" customWidth="1"/>
    <col min="16130" max="16130" width="16.88671875" customWidth="1"/>
    <col min="16131" max="16131" width="16.109375" customWidth="1"/>
  </cols>
  <sheetData>
    <row r="1" spans="1:4">
      <c r="A1" s="1" t="s">
        <v>0</v>
      </c>
    </row>
    <row r="2" spans="1:4">
      <c r="A2" t="s">
        <v>15</v>
      </c>
    </row>
    <row r="3" spans="1:4">
      <c r="A3" t="s">
        <v>16</v>
      </c>
    </row>
    <row r="4" spans="1:4">
      <c r="A4" t="s">
        <v>17</v>
      </c>
    </row>
    <row r="5" spans="1:4">
      <c r="A5" t="s">
        <v>2</v>
      </c>
    </row>
    <row r="6" spans="1:4">
      <c r="A6" t="s">
        <v>18</v>
      </c>
    </row>
    <row r="7" spans="1:4">
      <c r="A7" s="3" t="s">
        <v>3</v>
      </c>
      <c r="B7" s="3" t="s">
        <v>4</v>
      </c>
      <c r="C7" s="3" t="s">
        <v>29</v>
      </c>
      <c r="D7" s="3" t="s">
        <v>30</v>
      </c>
    </row>
    <row r="8" spans="1:4" ht="18">
      <c r="A8" s="59" t="s">
        <v>6</v>
      </c>
      <c r="B8" s="60"/>
      <c r="C8" s="30">
        <f>C9-C14</f>
        <v>0</v>
      </c>
      <c r="D8" s="30">
        <f>D9-D14</f>
        <v>0</v>
      </c>
    </row>
    <row r="9" spans="1:4">
      <c r="A9" s="32" t="s">
        <v>19</v>
      </c>
      <c r="B9" s="33"/>
      <c r="C9" s="34">
        <f>SUM(C10:C12)</f>
        <v>0</v>
      </c>
      <c r="D9" s="34">
        <f>SUM(D10:D13)</f>
        <v>0</v>
      </c>
    </row>
    <row r="10" spans="1:4" ht="28.8">
      <c r="A10" s="7" t="s">
        <v>20</v>
      </c>
      <c r="B10" s="35"/>
      <c r="C10" s="15"/>
      <c r="D10" s="3"/>
    </row>
    <row r="11" spans="1:4">
      <c r="A11" s="7"/>
      <c r="B11" s="35"/>
      <c r="C11" s="15"/>
      <c r="D11" s="3"/>
    </row>
    <row r="12" spans="1:4">
      <c r="A12" s="36" t="s">
        <v>21</v>
      </c>
      <c r="B12" s="35"/>
      <c r="C12" s="37">
        <f>SUM(C13)</f>
        <v>0</v>
      </c>
      <c r="D12" s="3"/>
    </row>
    <row r="13" spans="1:4">
      <c r="A13" s="38" t="s">
        <v>22</v>
      </c>
      <c r="B13" s="35"/>
      <c r="C13" s="39"/>
      <c r="D13" s="39"/>
    </row>
    <row r="14" spans="1:4">
      <c r="A14" s="61" t="s">
        <v>23</v>
      </c>
      <c r="B14" s="62"/>
      <c r="C14" s="40">
        <f>C15+C16+C17</f>
        <v>0</v>
      </c>
      <c r="D14" s="40">
        <f>D15</f>
        <v>0</v>
      </c>
    </row>
    <row r="15" spans="1:4">
      <c r="A15" s="9" t="s">
        <v>24</v>
      </c>
      <c r="B15" s="35"/>
      <c r="C15" s="15"/>
      <c r="D15" s="3"/>
    </row>
    <row r="16" spans="1:4">
      <c r="A16" s="9"/>
      <c r="B16" s="35"/>
      <c r="C16" s="15"/>
      <c r="D16" s="3"/>
    </row>
    <row r="17" spans="1:4">
      <c r="A17" s="36" t="s">
        <v>21</v>
      </c>
      <c r="B17" s="35"/>
      <c r="C17" s="37">
        <f>SUM(C18)</f>
        <v>0</v>
      </c>
      <c r="D17" s="3"/>
    </row>
    <row r="18" spans="1:4">
      <c r="A18" s="7" t="s">
        <v>8</v>
      </c>
      <c r="B18" s="35"/>
      <c r="C18" s="39"/>
      <c r="D18" s="39"/>
    </row>
    <row r="19" spans="1:4" ht="18">
      <c r="A19" s="63" t="s">
        <v>11</v>
      </c>
      <c r="B19" s="64"/>
      <c r="C19" s="17">
        <f>C20-C32</f>
        <v>90905100</v>
      </c>
      <c r="D19" s="41">
        <f>D20-D32</f>
        <v>0</v>
      </c>
    </row>
    <row r="20" spans="1:4">
      <c r="A20" s="65" t="s">
        <v>25</v>
      </c>
      <c r="B20" s="65"/>
      <c r="C20" s="42">
        <f>C27+C30+C21+C24</f>
        <v>104692000</v>
      </c>
      <c r="D20" s="42">
        <f>D27+D30+D21+D24</f>
        <v>13786900</v>
      </c>
    </row>
    <row r="21" spans="1:4" ht="144">
      <c r="A21" s="43" t="s">
        <v>36</v>
      </c>
      <c r="B21" s="14"/>
      <c r="C21" s="44">
        <f>C22</f>
        <v>7832000</v>
      </c>
      <c r="D21" s="44">
        <f>D23</f>
        <v>7832000</v>
      </c>
    </row>
    <row r="22" spans="1:4">
      <c r="A22" s="5" t="s">
        <v>13</v>
      </c>
      <c r="B22" s="4"/>
      <c r="C22" s="45">
        <v>7832000</v>
      </c>
      <c r="D22" s="45"/>
    </row>
    <row r="23" spans="1:4">
      <c r="A23" s="5" t="s">
        <v>35</v>
      </c>
      <c r="B23" s="4"/>
      <c r="C23" s="45"/>
      <c r="D23" s="45">
        <v>7832000</v>
      </c>
    </row>
    <row r="24" spans="1:4" ht="217.5" customHeight="1">
      <c r="A24" s="43" t="s">
        <v>34</v>
      </c>
      <c r="B24" s="14"/>
      <c r="C24" s="44">
        <f>C25</f>
        <v>5954900</v>
      </c>
      <c r="D24" s="44">
        <f>D26</f>
        <v>5954900</v>
      </c>
    </row>
    <row r="25" spans="1:4">
      <c r="A25" s="5" t="s">
        <v>13</v>
      </c>
      <c r="B25" s="4"/>
      <c r="C25" s="45">
        <v>5954900</v>
      </c>
      <c r="D25" s="45"/>
    </row>
    <row r="26" spans="1:4">
      <c r="A26" s="5" t="s">
        <v>35</v>
      </c>
      <c r="B26" s="4"/>
      <c r="C26" s="45"/>
      <c r="D26" s="45">
        <v>5954900</v>
      </c>
    </row>
    <row r="27" spans="1:4" ht="100.8">
      <c r="A27" s="43" t="s">
        <v>31</v>
      </c>
      <c r="B27" s="14"/>
      <c r="C27" s="44">
        <f>C28+C29</f>
        <v>88585400</v>
      </c>
      <c r="D27" s="44">
        <f>D28</f>
        <v>0</v>
      </c>
    </row>
    <row r="28" spans="1:4">
      <c r="A28" s="7" t="s">
        <v>12</v>
      </c>
      <c r="B28" s="14"/>
      <c r="C28" s="46">
        <v>72028900</v>
      </c>
      <c r="D28" s="46"/>
    </row>
    <row r="29" spans="1:4">
      <c r="A29" s="7" t="s">
        <v>13</v>
      </c>
      <c r="B29" s="14"/>
      <c r="C29" s="46">
        <v>16556500</v>
      </c>
      <c r="D29" s="46"/>
    </row>
    <row r="30" spans="1:4" ht="43.2">
      <c r="A30" s="43" t="s">
        <v>32</v>
      </c>
      <c r="B30" s="14"/>
      <c r="C30" s="44">
        <f>C31</f>
        <v>2319700</v>
      </c>
      <c r="D30" s="44"/>
    </row>
    <row r="31" spans="1:4">
      <c r="A31" s="48" t="s">
        <v>12</v>
      </c>
      <c r="B31" s="49"/>
      <c r="C31" s="16">
        <v>2319700</v>
      </c>
      <c r="D31" s="3"/>
    </row>
    <row r="32" spans="1:4">
      <c r="A32" s="61" t="s">
        <v>26</v>
      </c>
      <c r="B32" s="62"/>
      <c r="C32" s="34">
        <f>C33+C35</f>
        <v>13786900</v>
      </c>
      <c r="D32" s="34">
        <f>D33+D35</f>
        <v>13786900</v>
      </c>
    </row>
    <row r="33" spans="1:4" ht="214.5" customHeight="1">
      <c r="A33" s="43" t="s">
        <v>33</v>
      </c>
      <c r="B33" s="14"/>
      <c r="C33" s="54">
        <f>C34</f>
        <v>5954900</v>
      </c>
      <c r="D33" s="54">
        <f>D34</f>
        <v>5954900</v>
      </c>
    </row>
    <row r="34" spans="1:4">
      <c r="A34" s="5" t="s">
        <v>12</v>
      </c>
      <c r="B34" s="14"/>
      <c r="C34" s="52">
        <v>5954900</v>
      </c>
      <c r="D34" s="53">
        <v>5954900</v>
      </c>
    </row>
    <row r="35" spans="1:4" ht="168" customHeight="1">
      <c r="A35" s="43" t="s">
        <v>36</v>
      </c>
      <c r="B35" s="14"/>
      <c r="C35" s="47">
        <f>SUM(C36:C37)</f>
        <v>7832000</v>
      </c>
      <c r="D35" s="47">
        <f>SUM(D36:D37)</f>
        <v>7832000</v>
      </c>
    </row>
    <row r="36" spans="1:4">
      <c r="A36" s="5" t="s">
        <v>12</v>
      </c>
      <c r="B36" s="4"/>
      <c r="C36" s="45">
        <v>3548360.68</v>
      </c>
      <c r="D36" s="45">
        <v>7832000</v>
      </c>
    </row>
    <row r="37" spans="1:4">
      <c r="A37" s="4" t="s">
        <v>10</v>
      </c>
      <c r="B37" s="14"/>
      <c r="C37" s="45">
        <v>4283639.32</v>
      </c>
      <c r="D37" s="14"/>
    </row>
    <row r="38" spans="1:4" ht="15.6">
      <c r="A38" s="18" t="s">
        <v>27</v>
      </c>
      <c r="B38" s="19"/>
      <c r="C38" s="20">
        <f>C8+C19</f>
        <v>90905100</v>
      </c>
      <c r="D38" s="20">
        <f>D8+D19</f>
        <v>0</v>
      </c>
    </row>
    <row r="39" spans="1:4" ht="15.6">
      <c r="A39" s="18"/>
      <c r="B39" s="19"/>
      <c r="C39" s="22"/>
    </row>
    <row r="40" spans="1:4" ht="15" customHeight="1">
      <c r="A40" s="23"/>
      <c r="B40" s="24"/>
      <c r="C40" s="25"/>
    </row>
    <row r="41" spans="1:4" ht="18">
      <c r="A41" s="26" t="s">
        <v>14</v>
      </c>
      <c r="C41" s="26" t="s">
        <v>28</v>
      </c>
    </row>
  </sheetData>
  <mergeCells count="5">
    <mergeCell ref="A8:B8"/>
    <mergeCell ref="A14:B14"/>
    <mergeCell ref="A19:B19"/>
    <mergeCell ref="A20:B20"/>
    <mergeCell ref="A32:B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2021</vt:lpstr>
      <vt:lpstr>2022-23</vt:lpstr>
      <vt:lpstr>'2021'!Область_печати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krivankova_sa</dc:creator>
  <cp:lastModifiedBy>User</cp:lastModifiedBy>
  <cp:lastPrinted>2021-11-11T06:00:16Z</cp:lastPrinted>
  <dcterms:created xsi:type="dcterms:W3CDTF">2021-05-20T03:58:06Z</dcterms:created>
  <dcterms:modified xsi:type="dcterms:W3CDTF">2022-04-20T10:28:28Z</dcterms:modified>
</cp:coreProperties>
</file>